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บันทึกมิเตอร์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<sst xmlns="http://schemas.openxmlformats.org/spreadsheetml/2006/main" count="43" uniqueCount="43">
  <si>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ตารางบันทึกเลขมิเตอร์ไฟฟ้า — แยกกลางวัน/หัวค่ำ/กลางคืน</t>
  </si>
  <si>
    <t xml:space="preserve">วิธีใช้: เดินไปอ่านเลขมิเตอร์ 5 ครั้งตามเวลาที่กำหนด แล้วกรอกช่องสีเหลือง (กรอก 1-3 วัน ยิ่งหลายวันยิ่งแม่น) — ที่เหลือคำนวณให้อัตโนมัติ</t>
  </si>
  <si>
    <t xml:space="preserve">รายการ (เลขมิเตอร์ หน่วย kWh)</t>
  </si>
  <si>
    <t xml:space="preserve">วันที่ 1 (จ-ศ)</t>
  </si>
  <si>
    <t xml:space="preserve">วันที่ 2 (จ-ศ)</t>
  </si>
  <si>
    <t xml:space="preserve">วันที่ 3 (ส-อา)</t>
  </si>
  <si>
    <t xml:space="preserve">เฉลี่ย/วัน</t>
  </si>
  <si>
    <t xml:space="preserve">เลขมิเตอร์ 06:00 น. (เริ่ม)</t>
  </si>
  <si>
    <t xml:space="preserve">เลขมิเตอร์ 09:00 น.</t>
  </si>
  <si>
    <t xml:space="preserve">เลขมิเตอร์ 16:00 น.</t>
  </si>
  <si>
    <t xml:space="preserve">เลขมิเตอร์ 22:00 น.</t>
  </si>
  <si>
    <t xml:space="preserve">เลขมิเตอร์ 06:00 น. (วันถัดไป)</t>
  </si>
  <si>
    <t xml:space="preserve">หน่วยที่ใช้ในแต่ละช่วง (คำนวณอัตโนมัติ)</t>
  </si>
  <si>
    <t xml:space="preserve">เช้า 06-09 น. (Off-Peak)</t>
  </si>
  <si>
    <t xml:space="preserve">กลางวัน 09-16 น.  ☀️ ช่วงโซลาร์ผลิต</t>
  </si>
  <si>
    <t xml:space="preserve">หัวค่ำ 16-22 น.  ⚠️ On-Peak ไม่มีแดด</t>
  </si>
  <si>
    <t xml:space="preserve">กลางคืน 22-06 น. (Off-Peak)</t>
  </si>
  <si>
    <t xml:space="preserve">รวมทั้งวัน</t>
  </si>
  <si>
    <t xml:space="preserve">สรุป (จากค่าเฉลี่ย/วัน)</t>
  </si>
  <si>
    <t xml:space="preserve">ช่วงเวลา</t>
  </si>
  <si>
    <t xml:space="preserve">หน่วย/วัน</t>
  </si>
  <si>
    <t xml:space="preserve">% ของวัน</t>
  </si>
  <si>
    <t xml:space="preserve">≈ หน่วย/เดือน</t>
  </si>
  <si>
    <t xml:space="preserve">กลางวัน (06-16 น.)</t>
  </si>
  <si>
    <t xml:space="preserve">หัวค่ำ (16-22 น.)</t>
  </si>
  <si>
    <t xml:space="preserve">กลางคืนดึก (22-06 น.)</t>
  </si>
  <si>
    <t xml:space="preserve">รวม</t>
  </si>
  <si>
    <t xml:space="preserve">แยกตามช่วง TOU</t>
  </si>
  <si>
    <t xml:space="preserve">On-Peak 09-22 น. (แพง ~5.8)</t>
  </si>
  <si>
    <t xml:space="preserve">Off-Peak 22-09 น. (ถูก ~2.6)</t>
  </si>
  <si>
    <t xml:space="preserve">คำแนะนำอัตโนมัติ (อิงค่าที่กรอก)</t>
  </si>
  <si>
    <t xml:space="preserve">ระบบที่เหมาะ</t>
  </si>
  <si>
    <t xml:space="preserve">ขนาดโซลาร์แนะนำ (kWp)</t>
  </si>
  <si>
    <t xml:space="preserve">ควรมีแบตไหม</t>
  </si>
  <si>
    <t xml:space="preserve">มิเตอร์ที่แนะนำ</t>
  </si>
  <si>
    <t xml:space="preserve">ตรวจสอบ: หน่วย/เดือน จากบิลจริง (กรอกเอง)</t>
  </si>
  <si>
    <t xml:space="preserve">เทียบกับประมาณการ (D22)</t>
  </si>
  <si>
    <t xml:space="preserve">หมายเหตุ</t>
  </si>
  <si>
    <t xml:space="preserve">• ค่าไฟปกติ ~4.2 บาท/หน่วย · TOU On-Peak ~5.8 (จ-ศ 9-22น.) · Off-Peak ~2.6 (22-9น.+เสาร์อาทิตย์) · ขายไฟคืน 2.2</t>
  </si>
  <si>
    <t xml:space="preserve">• โซลาร์ผลิต ~4 หน่วย/kWp/วัน → ขนาดแนะนำ = หน่วยที่ใช้กลางวัน(06-16) ÷ 4</t>
  </si>
  <si>
    <t xml:space="preserve">• เกณฑ์: กลางวัน≥60% = ไม่ต้องแบต · 45-60% = แบต optional · &lt;45% = ควรมีแบต</t>
  </si>
  <si>
    <t xml:space="preserve">• หัวค่ำ(16-22)≥25% = ระวัง TOU เพราะ On-Peak แพงและไม่มีแดด</t>
  </si>
  <si>
    <t xml:space="preserve">• กรอกหลายวัน (รวมเสาร์/อาทิตย์) จะแม่นขึ้น · ตัวเลขนี้ช่วยตัดสินใจ ไม่ใช่ค่าตายตัว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</si>
</sst>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E3A6E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E3A6E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0F7A3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763C7"/>
        <bgColor rgb="FF3366FF"/>
      </patternFill>
    </fill>
    <fill>
      <patternFill patternType="solid">
        <fgColor rgb="FFFFF6C2"/>
        <bgColor rgb="FFFFFF99"/>
      </patternFill>
    </fill>
    <fill>
      <patternFill patternType="solid">
        <fgColor rgb="FFDCE9F8"/>
        <bgColor rgb="FFEAF2FB"/>
      </patternFill>
    </fill>
    <fill>
      <patternFill patternType="solid">
        <fgColor rgb="FFEAF2FB"/>
        <bgColor rgb="FFDCE9F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9D3DF"/>
      </left>
      <right style="thin">
        <color rgb="FFC9D3DF"/>
      </right>
      <top style="thin">
        <color rgb="FFC9D3DF"/>
      </top>
      <bottom style="thin">
        <color rgb="FFC9D3DF"/>
      </bottom>
      <diagonal/>
    </border>
    <border diagonalUp="false" diagonalDown="false">
      <left style="thin">
        <color rgb="FFC9D3DF"/>
      </left>
      <right/>
      <top style="thin">
        <color rgb="FFC9D3DF"/>
      </top>
      <bottom style="thin">
        <color rgb="FFC9D3D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3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F7A3D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6C2"/>
      <rgbColor rgb="FFDCE9F8"/>
      <rgbColor rgb="FF660066"/>
      <rgbColor rgb="FFFF8080"/>
      <rgbColor rgb="FF1763C7"/>
      <rgbColor rgb="FFC9D3D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F2FB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E3A6E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0"/>
    <col collapsed="false" customWidth="true" hidden="false" outlineLevel="0" max="5" min="2" style="0" width="16"/>
  </cols>
  <sheetData>
    <row r="1" customFormat="false" ht="32.8" hidden="false" customHeight="true" outlineLevel="0" collapsed="false">
      <c r="A1" s="1" t="s">
        <v>0</v>
      </c>
      <c r="B1" s="1"/>
      <c r="C1" s="1"/>
      <c r="D1" s="1"/>
      <c r="E1" s="1"/>
    </row>
    <row r="2" customFormat="false" ht="27.75" hidden="false" customHeight="true" outlineLevel="0" collapsed="false">
      <c r="A2" s="2" t="s">
        <v>1</v>
      </c>
      <c r="B2" s="2"/>
      <c r="C2" s="2"/>
      <c r="D2" s="2"/>
      <c r="E2" s="2"/>
    </row>
    <row r="4" customFormat="false" ht="14.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26.85" hidden="false" customHeight="false" outlineLevel="0" collapsed="false">
      <c r="A5" s="4" t="s">
        <v>7</v>
      </c>
      <c r="B5" s="5"/>
      <c r="C5" s="5"/>
      <c r="D5" s="5"/>
      <c r="E5" s="6"/>
    </row>
    <row r="6" customFormat="false" ht="15" hidden="false" customHeight="false" outlineLevel="0" collapsed="false">
      <c r="A6" s="4" t="s">
        <v>8</v>
      </c>
      <c r="B6" s="5"/>
      <c r="C6" s="5"/>
      <c r="D6" s="5"/>
      <c r="E6" s="6"/>
    </row>
    <row r="7" customFormat="false" ht="15" hidden="false" customHeight="false" outlineLevel="0" collapsed="false">
      <c r="A7" s="4" t="s">
        <v>9</v>
      </c>
      <c r="B7" s="5"/>
      <c r="C7" s="5"/>
      <c r="D7" s="5"/>
      <c r="E7" s="6"/>
    </row>
    <row r="8" customFormat="false" ht="15" hidden="false" customHeight="false" outlineLevel="0" collapsed="false">
      <c r="A8" s="4" t="s">
        <v>10</v>
      </c>
      <c r="B8" s="5"/>
      <c r="C8" s="5"/>
      <c r="D8" s="5"/>
      <c r="E8" s="6"/>
    </row>
    <row r="9" customFormat="false" ht="26.85" hidden="false" customHeight="false" outlineLevel="0" collapsed="false">
      <c r="A9" s="4" t="s">
        <v>11</v>
      </c>
      <c r="B9" s="5"/>
      <c r="C9" s="5"/>
      <c r="D9" s="5"/>
      <c r="E9" s="6"/>
    </row>
    <row r="10" customFormat="false" ht="39.55" hidden="false" customHeight="false" outlineLevel="0" collapsed="false">
      <c r="A10" s="7" t="s">
        <v>12</v>
      </c>
      <c r="B10" s="8"/>
      <c r="C10" s="8"/>
      <c r="D10" s="8"/>
      <c r="E10" s="8"/>
    </row>
    <row r="11" customFormat="false" ht="15" hidden="false" customHeight="false" outlineLevel="0" collapsed="false">
      <c r="A11" s="4" t="s">
        <v>13</v>
      </c>
      <c r="B11" s="9" t="n">
        <f aca="false">B6-B5</f>
        <v>0</v>
      </c>
      <c r="C11" s="9" t="n">
        <f aca="false">C6-C5</f>
        <v>0</v>
      </c>
      <c r="D11" s="9" t="n">
        <f aca="false">D6-D5</f>
        <v>0</v>
      </c>
      <c r="E11" s="10" t="n">
        <f aca="false">IFERROR(AVERAGE(B11:D11),0)</f>
        <v>0</v>
      </c>
    </row>
    <row r="12" customFormat="false" ht="26.85" hidden="false" customHeight="false" outlineLevel="0" collapsed="false">
      <c r="A12" s="4" t="s">
        <v>14</v>
      </c>
      <c r="B12" s="9" t="n">
        <f aca="false">B7-B6</f>
        <v>0</v>
      </c>
      <c r="C12" s="9" t="n">
        <f aca="false">C7-C6</f>
        <v>0</v>
      </c>
      <c r="D12" s="9" t="n">
        <f aca="false">D7-D6</f>
        <v>0</v>
      </c>
      <c r="E12" s="10" t="n">
        <f aca="false">IFERROR(AVERAGE(B12:D12),0)</f>
        <v>0</v>
      </c>
    </row>
    <row r="13" customFormat="false" ht="26.85" hidden="false" customHeight="false" outlineLevel="0" collapsed="false">
      <c r="A13" s="4" t="s">
        <v>15</v>
      </c>
      <c r="B13" s="9" t="n">
        <f aca="false">B8-B7</f>
        <v>0</v>
      </c>
      <c r="C13" s="9" t="n">
        <f aca="false">C8-C7</f>
        <v>0</v>
      </c>
      <c r="D13" s="9" t="n">
        <f aca="false">D8-D7</f>
        <v>0</v>
      </c>
      <c r="E13" s="10" t="n">
        <f aca="false">IFERROR(AVERAGE(B13:D13),0)</f>
        <v>0</v>
      </c>
    </row>
    <row r="14" customFormat="false" ht="26.85" hidden="false" customHeight="false" outlineLevel="0" collapsed="false">
      <c r="A14" s="4" t="s">
        <v>16</v>
      </c>
      <c r="B14" s="9" t="n">
        <f aca="false">B9-B8</f>
        <v>0</v>
      </c>
      <c r="C14" s="9" t="n">
        <f aca="false">C9-C8</f>
        <v>0</v>
      </c>
      <c r="D14" s="9" t="n">
        <f aca="false">D9-D8</f>
        <v>0</v>
      </c>
      <c r="E14" s="10" t="n">
        <f aca="false">IFERROR(AVERAGE(B14:D14),0)</f>
        <v>0</v>
      </c>
    </row>
    <row r="15" customFormat="false" ht="15" hidden="false" customHeight="false" outlineLevel="0" collapsed="false">
      <c r="A15" s="11" t="s">
        <v>17</v>
      </c>
      <c r="B15" s="12" t="n">
        <f aca="false">B9-B5</f>
        <v>0</v>
      </c>
      <c r="C15" s="12" t="n">
        <f aca="false">C9-C5</f>
        <v>0</v>
      </c>
      <c r="D15" s="12" t="n">
        <f aca="false">D9-D5</f>
        <v>0</v>
      </c>
      <c r="E15" s="12" t="n">
        <f aca="false">IFERROR(AVERAGE(B15:D15),0)</f>
        <v>0</v>
      </c>
    </row>
    <row r="17" customFormat="false" ht="26.85" hidden="false" customHeight="false" outlineLevel="0" collapsed="false">
      <c r="A17" s="7" t="s">
        <v>18</v>
      </c>
      <c r="B17" s="8"/>
      <c r="C17" s="8"/>
      <c r="D17" s="8"/>
    </row>
    <row r="18" customFormat="false" ht="15" hidden="false" customHeight="false" outlineLevel="0" collapsed="false">
      <c r="A18" s="3" t="s">
        <v>19</v>
      </c>
      <c r="B18" s="3" t="s">
        <v>20</v>
      </c>
      <c r="C18" s="3" t="s">
        <v>21</v>
      </c>
      <c r="D18" s="3" t="s">
        <v>22</v>
      </c>
    </row>
    <row r="19" customFormat="false" ht="15" hidden="false" customHeight="false" outlineLevel="0" collapsed="false">
      <c r="A19" s="4" t="s">
        <v>23</v>
      </c>
      <c r="B19" s="9" t="n">
        <f aca="false">E11+E12</f>
        <v>0</v>
      </c>
      <c r="C19" s="13" t="n">
        <f aca="false">IFERROR(B19/$B$22,0)</f>
        <v>0</v>
      </c>
      <c r="D19" s="9" t="n">
        <f aca="false">B19*30</f>
        <v>0</v>
      </c>
    </row>
    <row r="20" customFormat="false" ht="15" hidden="false" customHeight="false" outlineLevel="0" collapsed="false">
      <c r="A20" s="4" t="s">
        <v>24</v>
      </c>
      <c r="B20" s="9" t="n">
        <f aca="false">E13</f>
        <v>0</v>
      </c>
      <c r="C20" s="13" t="n">
        <f aca="false">IFERROR(B20/$B$22,0)</f>
        <v>0</v>
      </c>
      <c r="D20" s="9" t="n">
        <f aca="false">B20*30</f>
        <v>0</v>
      </c>
    </row>
    <row r="21" customFormat="false" ht="15" hidden="false" customHeight="false" outlineLevel="0" collapsed="false">
      <c r="A21" s="4" t="s">
        <v>25</v>
      </c>
      <c r="B21" s="9" t="n">
        <f aca="false">E14</f>
        <v>0</v>
      </c>
      <c r="C21" s="13" t="n">
        <f aca="false">IFERROR(B21/$B$22,0)</f>
        <v>0</v>
      </c>
      <c r="D21" s="9" t="n">
        <f aca="false">B21*30</f>
        <v>0</v>
      </c>
    </row>
    <row r="22" customFormat="false" ht="15" hidden="false" customHeight="false" outlineLevel="0" collapsed="false">
      <c r="A22" s="11" t="s">
        <v>26</v>
      </c>
      <c r="B22" s="12" t="n">
        <f aca="false">E15</f>
        <v>0</v>
      </c>
      <c r="C22" s="14" t="n">
        <f aca="false">IFERROR(B22/$B$22,0)</f>
        <v>0</v>
      </c>
      <c r="D22" s="12" t="n">
        <f aca="false">B22*30</f>
        <v>0</v>
      </c>
    </row>
    <row r="24" customFormat="false" ht="15" hidden="false" customHeight="false" outlineLevel="0" collapsed="false">
      <c r="A24" s="7" t="s">
        <v>27</v>
      </c>
      <c r="B24" s="8"/>
      <c r="C24" s="8"/>
      <c r="D24" s="8"/>
    </row>
    <row r="25" customFormat="false" ht="15" hidden="false" customHeight="false" outlineLevel="0" collapsed="false">
      <c r="A25" s="4" t="s">
        <v>28</v>
      </c>
      <c r="B25" s="9" t="n">
        <f aca="false">E12+E13</f>
        <v>0</v>
      </c>
      <c r="C25" s="13" t="n">
        <f aca="false">IFERROR(B25/E15,0)</f>
        <v>0</v>
      </c>
    </row>
    <row r="26" customFormat="false" ht="15" hidden="false" customHeight="false" outlineLevel="0" collapsed="false">
      <c r="A26" s="4" t="s">
        <v>29</v>
      </c>
      <c r="B26" s="9" t="n">
        <f aca="false">E14+E11</f>
        <v>0</v>
      </c>
      <c r="C26" s="13" t="n">
        <f aca="false">IFERROR(B26/E15,0)</f>
        <v>0</v>
      </c>
    </row>
    <row r="28" customFormat="false" ht="26.85" hidden="false" customHeight="false" outlineLevel="0" collapsed="false">
      <c r="A28" s="7" t="s">
        <v>30</v>
      </c>
      <c r="B28" s="8"/>
      <c r="C28" s="8"/>
      <c r="D28" s="8"/>
    </row>
    <row r="29" customFormat="false" ht="15" hidden="false" customHeight="false" outlineLevel="0" collapsed="false">
      <c r="A29" s="15" t="s">
        <v>31</v>
      </c>
      <c r="B29" s="16" t="str">
        <f aca="false">IF(E15=0,"— กรอกเลขมิเตอร์ก่อน —",IF(((E11+E12)/E15)&gt;=0.6,"Micro on-grid (ไม่ต้องแบต)",IF(((E11+E12)/E15)&gt;=0.45,"Micro on-grid (แบต optional)","Hybrid + แบตเตอรี่")))</f>
        <v>— กรอกเลขมิเตอร์ก่อน —</v>
      </c>
      <c r="C29" s="16"/>
      <c r="D29" s="16"/>
    </row>
    <row r="30" customFormat="false" ht="26.85" hidden="false" customHeight="false" outlineLevel="0" collapsed="false">
      <c r="A30" s="15" t="s">
        <v>32</v>
      </c>
      <c r="B30" s="16" t="str">
        <f aca="false">IF(E15=0,"—",ROUND((E11+E12)/4,1))</f>
        <v>—</v>
      </c>
      <c r="C30" s="16"/>
      <c r="D30" s="16"/>
    </row>
    <row r="31" customFormat="false" ht="15" hidden="false" customHeight="false" outlineLevel="0" collapsed="false">
      <c r="A31" s="15" t="s">
        <v>33</v>
      </c>
      <c r="B31" s="16" t="str">
        <f aca="false">IF(E15=0,"—",IF(((E11+E12)/E15)&gt;=0.6,"ยังไม่จำเป็น (เติมทีหลังได้)",IF(((E11+E12)/E15)&gt;=0.45,"ทางเลือก — ถ้าอยากตัดค่าไฟกลางคืน","แนะนำให้มี — กลางคืนใช้เยอะ")))</f>
        <v>—</v>
      </c>
      <c r="C31" s="16"/>
      <c r="D31" s="16"/>
    </row>
    <row r="32" customFormat="false" ht="15" hidden="false" customHeight="false" outlineLevel="0" collapsed="false">
      <c r="A32" s="15" t="s">
        <v>34</v>
      </c>
      <c r="B32" s="16" t="str">
        <f aca="false">IF(E15=0,"—",IF((E13/E15)&gt;=0.25,"อัตราปกติ หรือเพิ่มแบต (หัวค่ำ On-Peak หนัก)","TOU น่าจะคุ้ม (โซลาร์ตัดกลางวัน+ดึกถูก)"))</f>
        <v>—</v>
      </c>
      <c r="C32" s="16"/>
      <c r="D32" s="16"/>
    </row>
    <row r="34" customFormat="false" ht="26.85" hidden="false" customHeight="false" outlineLevel="0" collapsed="false">
      <c r="A34" s="4" t="s">
        <v>35</v>
      </c>
      <c r="B34" s="17"/>
    </row>
    <row r="35" customFormat="false" ht="15" hidden="false" customHeight="false" outlineLevel="0" collapsed="false">
      <c r="A35" s="18" t="s">
        <v>36</v>
      </c>
      <c r="B35" s="19" t="str">
        <f aca="false">IF(B34=0,"—",D22)</f>
        <v>—</v>
      </c>
    </row>
    <row r="37" customFormat="false" ht="15" hidden="false" customHeight="false" outlineLevel="0" collapsed="false">
      <c r="A37" s="20" t="s">
        <v>37</v>
      </c>
    </row>
    <row r="38" customFormat="false" ht="22.35" hidden="false" customHeight="true" outlineLevel="0" collapsed="false">
      <c r="A38" s="2" t="s">
        <v>38</v>
      </c>
      <c r="B38" s="2"/>
      <c r="C38" s="2"/>
      <c r="D38" s="2"/>
      <c r="E38" s="2"/>
    </row>
    <row r="39" customFormat="false" ht="15" hidden="false" customHeight="true" outlineLevel="0" collapsed="false">
      <c r="A39" s="2" t="s">
        <v>39</v>
      </c>
      <c r="B39" s="2"/>
      <c r="C39" s="2"/>
      <c r="D39" s="2"/>
      <c r="E39" s="2"/>
    </row>
    <row r="40" customFormat="false" ht="15" hidden="false" customHeight="true" outlineLevel="0" collapsed="false">
      <c r="A40" s="2" t="s">
        <v>40</v>
      </c>
      <c r="B40" s="2"/>
      <c r="C40" s="2"/>
      <c r="D40" s="2"/>
      <c r="E40" s="2"/>
    </row>
    <row r="41" customFormat="false" ht="15" hidden="false" customHeight="true" outlineLevel="0" collapsed="false">
      <c r="A41" s="2" t="s">
        <v>41</v>
      </c>
      <c r="B41" s="2"/>
      <c r="C41" s="2"/>
      <c r="D41" s="2"/>
      <c r="E41" s="2"/>
    </row>
    <row r="42" customFormat="false" ht="22.35" hidden="false" customHeight="true" outlineLevel="0" collapsed="false">
      <c r="A42" s="2" t="s">
        <v>42</v>
      </c>
      <c r="B42" s="2"/>
      <c r="C42" s="2"/>
      <c r="D42" s="2"/>
      <c r="E42" s="2"/>
    </row>
  </sheetData>
  <mergeCells count="11">
    <mergeCell ref="A1:E1"/>
    <mergeCell ref="A2:E2"/>
    <mergeCell ref="B29:D29"/>
    <mergeCell ref="B30:D30"/>
    <mergeCell ref="B31:D31"/>
    <mergeCell ref="B32:D32"/>
    <mergeCell ref="A38:E38"/>
    <mergeCell ref="A39:E39"/>
    <mergeCell ref="A40:E40"/>
    <mergeCell ref="A41:E41"/>
    <mergeCell ref="A42:E4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2026-06-21T14:36:39Z</dcterms:created>
  <dc:creator>openpyxl</dc:creator>
  <dc:description/>
  <dc:language>en-US</dc:language>
  <cp:lastModifiedBy/>
  <dcterms:modified xsi:type="dcterms:W3CDTF">2026-06-21T14:36:39Z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